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keh\Downloads\"/>
    </mc:Choice>
  </mc:AlternateContent>
  <xr:revisionPtr revIDLastSave="0" documentId="13_ncr:1_{7F7781ED-1D41-403A-97DF-5E103BDC3D10}" xr6:coauthVersionLast="47" xr6:coauthVersionMax="47" xr10:uidLastSave="{00000000-0000-0000-0000-000000000000}"/>
  <bookViews>
    <workbookView xWindow="-120" yWindow="-120" windowWidth="20730" windowHeight="11040" firstSheet="2" activeTab="2" xr2:uid="{F7763276-4CBA-49AC-827A-09E58CB70DDE}"/>
  </bookViews>
  <sheets>
    <sheet name="Schedule Summary" sheetId="1" r:id="rId1"/>
    <sheet name="Schedule Full" sheetId="2" r:id="rId2"/>
    <sheet name="FINAL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7" l="1"/>
  <c r="D36" i="7"/>
  <c r="D35" i="7"/>
  <c r="D34" i="7"/>
  <c r="D33" i="7"/>
  <c r="D32" i="7"/>
  <c r="D31" i="7"/>
  <c r="D30" i="7"/>
  <c r="D29" i="7"/>
  <c r="C37" i="7"/>
  <c r="C36" i="7"/>
  <c r="C35" i="7"/>
  <c r="C34" i="7"/>
  <c r="C33" i="7"/>
  <c r="C32" i="7"/>
  <c r="C31" i="7"/>
  <c r="C30" i="7"/>
  <c r="C29" i="7"/>
  <c r="B37" i="7"/>
  <c r="B36" i="7"/>
  <c r="B35" i="7"/>
  <c r="B34" i="7"/>
  <c r="B33" i="7"/>
  <c r="B32" i="7"/>
  <c r="B31" i="7"/>
  <c r="B30" i="7"/>
  <c r="B29" i="7"/>
  <c r="D25" i="7"/>
  <c r="C25" i="7"/>
  <c r="B25" i="7"/>
  <c r="C38" i="7" l="1"/>
  <c r="D38" i="7"/>
  <c r="B38" i="7"/>
</calcChain>
</file>

<file path=xl/sharedStrings.xml><?xml version="1.0" encoding="utf-8"?>
<sst xmlns="http://schemas.openxmlformats.org/spreadsheetml/2006/main" count="74" uniqueCount="49">
  <si>
    <t>Milestone</t>
  </si>
  <si>
    <t>Schedule Date</t>
  </si>
  <si>
    <t>Planned Design and Permitting Substantial Completion Date</t>
  </si>
  <si>
    <t>Planned Permitting Substantial Completion Date</t>
  </si>
  <si>
    <t>Planned Start Construction Date</t>
  </si>
  <si>
    <t>Planned Grant Administration Substantial Completion Date</t>
  </si>
  <si>
    <t>Planned Construction Substantial Completion Date</t>
  </si>
  <si>
    <t>#</t>
  </si>
  <si>
    <t>ACTIVITY</t>
  </si>
  <si>
    <t>Hold public involvement meetings, which will continue throughout the project.</t>
  </si>
  <si>
    <t>Secure all state and local approvals and construction permits.</t>
  </si>
  <si>
    <t>Prepare final construction bid packages.</t>
  </si>
  <si>
    <t>Hold pre-construction meetings and job construction meetings every two weeks and as needed during the project.</t>
  </si>
  <si>
    <t>Perform Construction Project Close-Out Phase activities.</t>
  </si>
  <si>
    <t>Perform PIDP Construction Grant Closeout activities.</t>
  </si>
  <si>
    <t>Project Schedule</t>
  </si>
  <si>
    <t>START MONTH</t>
  </si>
  <si>
    <t>DURATION (MONTHS)</t>
  </si>
  <si>
    <t>END MONTH</t>
  </si>
  <si>
    <t>Finalize technical and engineering design of the project.</t>
  </si>
  <si>
    <t>Construct a new dock which will withstand 50-year tsunami event tidal surges and other climate related natural hazards. Ensure all materials meet domestic preference requirements.</t>
  </si>
  <si>
    <t>Install new hoists to improve movement of goods in the port.</t>
  </si>
  <si>
    <t>Sign Contract with MARAD</t>
  </si>
  <si>
    <t>Meet with MARAD, and other Federal, State and Local Agencies and community stakeholders at the start of the process to get input on potential repair/replacement project, ensuring project process meets all applicable Federal requirements and meets any and all Federal transportation requirements.</t>
  </si>
  <si>
    <t>Finalize project costs. Review costs with MARAD.</t>
  </si>
  <si>
    <r>
      <t>Release</t>
    </r>
    <r>
      <rPr>
        <sz val="12"/>
        <rFont val="Times New Roman"/>
        <family val="1"/>
      </rPr>
      <t xml:space="preserve"> the construction bid</t>
    </r>
    <r>
      <rPr>
        <sz val="12"/>
        <color rgb="FF000000"/>
        <rFont val="Times New Roman"/>
        <family val="1"/>
      </rPr>
      <t xml:space="preserve"> package and advertise project and bid construction availability.</t>
    </r>
    <r>
      <rPr>
        <sz val="12"/>
        <rFont val="Times New Roman"/>
        <family val="1"/>
      </rPr>
      <t xml:space="preserve"> </t>
    </r>
  </si>
  <si>
    <r>
      <t xml:space="preserve">Receive bid responses. Review bid responses for inclusion of all required submission documents and requirements. </t>
    </r>
    <r>
      <rPr>
        <sz val="12"/>
        <rFont val="Times New Roman"/>
        <family val="1"/>
      </rPr>
      <t>Review</t>
    </r>
    <r>
      <rPr>
        <sz val="12"/>
        <color rgb="FF000000"/>
        <rFont val="Times New Roman"/>
        <family val="1"/>
      </rPr>
      <t xml:space="preserve"> </t>
    </r>
    <r>
      <rPr>
        <sz val="12"/>
        <rFont val="Times New Roman"/>
        <family val="1"/>
      </rPr>
      <t>bid</t>
    </r>
    <r>
      <rPr>
        <sz val="12"/>
        <color rgb="FF000000"/>
        <rFont val="Times New Roman"/>
        <family val="1"/>
      </rPr>
      <t xml:space="preserve"> responses </t>
    </r>
    <r>
      <rPr>
        <sz val="12"/>
        <rFont val="Times New Roman"/>
        <family val="1"/>
      </rPr>
      <t>with DOT and key stakeholders</t>
    </r>
    <r>
      <rPr>
        <sz val="12"/>
        <color rgb="FF000000"/>
        <rFont val="Times New Roman"/>
        <family val="1"/>
      </rPr>
      <t xml:space="preserve"> to ensure they comply with applicable Federal requirements.</t>
    </r>
  </si>
  <si>
    <t>Install electrical, sewer, water and mechanical infrastructure to serve businesses on the dock.</t>
  </si>
  <si>
    <r>
      <rPr>
        <sz val="12"/>
        <color rgb="FF000000"/>
        <rFont val="Times New Roman"/>
        <family val="1"/>
      </rPr>
      <t xml:space="preserve">CCHD holds public meeting; </t>
    </r>
    <r>
      <rPr>
        <sz val="12"/>
        <rFont val="Times New Roman"/>
        <family val="1"/>
      </rPr>
      <t>Award bid; sign contract</t>
    </r>
  </si>
  <si>
    <t>Administrative and legal expenses</t>
  </si>
  <si>
    <t>Project inspection fees</t>
  </si>
  <si>
    <t>Site work</t>
  </si>
  <si>
    <t>Demolition and removal</t>
  </si>
  <si>
    <t>Construction</t>
  </si>
  <si>
    <t>Equipment</t>
  </si>
  <si>
    <t>Contingencies</t>
  </si>
  <si>
    <t>PIDP</t>
  </si>
  <si>
    <t>CCHD Match</t>
  </si>
  <si>
    <t>PIDP TOTAL</t>
  </si>
  <si>
    <t>CCHD TOTAL</t>
  </si>
  <si>
    <t>TOTAL</t>
  </si>
  <si>
    <t>COMBINED BUDGET</t>
  </si>
  <si>
    <t>Total</t>
  </si>
  <si>
    <t>Architectural, engineering Permiting</t>
  </si>
  <si>
    <t xml:space="preserve">Other architectural and engineering </t>
  </si>
  <si>
    <t>Architectural and engineering</t>
  </si>
  <si>
    <t>Expenditure Line</t>
  </si>
  <si>
    <t>PIDP 2024</t>
  </si>
  <si>
    <t>PIDP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</si>
</sst>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Arial"/>
      <family val="2"/>
    </font>
    <font>
      <b/>
      <sz val="11"/>
      <color rgb="FFFFFFFF"/>
      <name val="Nunito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sz val="11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2574A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wrapText="1"/>
    </xf>
    <xf numFmtId="44" fontId="0" fillId="0" borderId="0" xfId="0" applyNumberFormat="1"/>
    <xf numFmtId="0" fontId="0" fillId="0" borderId="0" xfId="0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2"/>
    </xf>
    <xf numFmtId="14" fontId="1" fillId="0" borderId="3" xfId="0" applyNumberFormat="1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left" vertical="center" wrapText="1" indent="2"/>
    </xf>
    <xf numFmtId="14" fontId="1" fillId="0" borderId="9" xfId="0" applyNumberFormat="1" applyFont="1" applyBorder="1" applyAlignment="1">
      <alignment horizontal="left" vertical="center" wrapText="1" indent="2"/>
    </xf>
    <xf numFmtId="0" fontId="7" fillId="0" borderId="0" xfId="0" applyFont="1" applyAlignment="1">
      <alignment wrapText="1"/>
    </xf>
    <xf numFmtId="0" fontId="8" fillId="0" borderId="0" xfId="0" applyFont="1"/>
    <xf numFmtId="44" fontId="0" fillId="0" borderId="10" xfId="0" applyNumberFormat="1" applyBorder="1"/>
    <xf numFmtId="0" fontId="9" fillId="0" borderId="0" xfId="0" applyFont="1"/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44" fontId="0" fillId="0" borderId="14" xfId="0" applyNumberFormat="1" applyBorder="1"/>
    <xf numFmtId="44" fontId="0" fillId="0" borderId="15" xfId="0" applyNumberFormat="1" applyBorder="1"/>
    <xf numFmtId="44" fontId="0" fillId="0" borderId="16" xfId="0" applyNumberFormat="1" applyBorder="1"/>
    <xf numFmtId="44" fontId="0" fillId="0" borderId="17" xfId="0" applyNumberFormat="1" applyBorder="1"/>
    <xf numFmtId="44" fontId="9" fillId="0" borderId="18" xfId="0" applyNumberFormat="1" applyFont="1" applyBorder="1"/>
    <xf numFmtId="44" fontId="9" fillId="0" borderId="19" xfId="0" applyNumberFormat="1" applyFont="1" applyBorder="1"/>
    <xf numFmtId="44" fontId="9" fillId="0" borderId="20" xfId="0" applyNumberFormat="1" applyFont="1" applyBorder="1"/>
    <xf numFmtId="44" fontId="9" fillId="0" borderId="2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91AE7-F2A7-4B17-B092-98448E2CFB35}">
  <dimension ref="B1:C7"/>
  <sheetViews>
    <sheetView workbookViewId="0">
      <selection activeCell="B10" sqref="B10"/>
    </sheetView>
  </sheetViews>
  <sheetFormatPr defaultColWidth="8.85546875" defaultRowHeight="15" x14ac:dyDescent="0.25"/>
  <cols>
    <col min="1" max="1" width="3" customWidth="1"/>
    <col min="2" max="2" width="57.28515625" customWidth="1"/>
    <col min="3" max="3" width="14.42578125" customWidth="1"/>
  </cols>
  <sheetData>
    <row r="1" spans="2:3" ht="15.75" thickBot="1" x14ac:dyDescent="0.3"/>
    <row r="2" spans="2:3" ht="31.5" x14ac:dyDescent="0.25">
      <c r="B2" s="15" t="s">
        <v>0</v>
      </c>
      <c r="C2" s="16" t="s">
        <v>1</v>
      </c>
    </row>
    <row r="3" spans="2:3" ht="15.75" x14ac:dyDescent="0.25">
      <c r="B3" s="17" t="s">
        <v>2</v>
      </c>
      <c r="C3" s="18">
        <v>45809</v>
      </c>
    </row>
    <row r="4" spans="2:3" ht="15.75" x14ac:dyDescent="0.25">
      <c r="B4" s="17" t="s">
        <v>3</v>
      </c>
      <c r="C4" s="18">
        <v>45962</v>
      </c>
    </row>
    <row r="5" spans="2:3" ht="15.75" x14ac:dyDescent="0.25">
      <c r="B5" s="17" t="s">
        <v>4</v>
      </c>
      <c r="C5" s="18">
        <v>45992</v>
      </c>
    </row>
    <row r="6" spans="2:3" ht="15.75" x14ac:dyDescent="0.25">
      <c r="B6" s="17" t="s">
        <v>6</v>
      </c>
      <c r="C6" s="18">
        <v>46387</v>
      </c>
    </row>
    <row r="7" spans="2:3" ht="16.5" thickBot="1" x14ac:dyDescent="0.3">
      <c r="B7" s="19" t="s">
        <v>5</v>
      </c>
      <c r="C7" s="20">
        <v>46476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AF81C-77A2-48A5-A700-1F9521FB3B06}">
  <sheetPr>
    <pageSetUpPr fitToPage="1"/>
  </sheetPr>
  <dimension ref="B1:F18"/>
  <sheetViews>
    <sheetView workbookViewId="0">
      <selection activeCell="C3" sqref="C3:F18"/>
    </sheetView>
  </sheetViews>
  <sheetFormatPr defaultColWidth="9.140625" defaultRowHeight="15" x14ac:dyDescent="0.25"/>
  <cols>
    <col min="1" max="1" width="2" style="1" customWidth="1"/>
    <col min="2" max="2" width="4.42578125" style="3" customWidth="1"/>
    <col min="3" max="3" width="56.140625" style="1" customWidth="1"/>
    <col min="4" max="4" width="9.140625" style="3"/>
    <col min="5" max="5" width="13" style="3" customWidth="1"/>
    <col min="6" max="6" width="9.28515625" style="3" customWidth="1"/>
    <col min="7" max="16384" width="9.140625" style="1"/>
  </cols>
  <sheetData>
    <row r="1" spans="2:6" ht="19.5" thickBot="1" x14ac:dyDescent="0.35">
      <c r="C1" s="21" t="s">
        <v>15</v>
      </c>
    </row>
    <row r="2" spans="2:6" ht="49.5" x14ac:dyDescent="0.25">
      <c r="B2" s="4" t="s">
        <v>7</v>
      </c>
      <c r="C2" s="5" t="s">
        <v>8</v>
      </c>
      <c r="D2" s="5" t="s">
        <v>16</v>
      </c>
      <c r="E2" s="5" t="s">
        <v>17</v>
      </c>
      <c r="F2" s="6" t="s">
        <v>18</v>
      </c>
    </row>
    <row r="3" spans="2:6" ht="94.5" x14ac:dyDescent="0.25">
      <c r="B3" s="7">
        <v>1</v>
      </c>
      <c r="C3" s="8" t="s">
        <v>23</v>
      </c>
      <c r="D3" s="9">
        <v>1</v>
      </c>
      <c r="E3" s="9">
        <v>2</v>
      </c>
      <c r="F3" s="10">
        <v>2</v>
      </c>
    </row>
    <row r="4" spans="2:6" ht="31.5" x14ac:dyDescent="0.25">
      <c r="B4" s="7">
        <v>2</v>
      </c>
      <c r="C4" s="8" t="s">
        <v>9</v>
      </c>
      <c r="D4" s="9">
        <v>1</v>
      </c>
      <c r="E4" s="9">
        <v>30</v>
      </c>
      <c r="F4" s="10">
        <v>32</v>
      </c>
    </row>
    <row r="5" spans="2:6" ht="15.75" x14ac:dyDescent="0.25">
      <c r="B5" s="7">
        <v>3</v>
      </c>
      <c r="C5" s="8" t="s">
        <v>22</v>
      </c>
      <c r="D5" s="9">
        <v>2</v>
      </c>
      <c r="E5" s="9">
        <v>1</v>
      </c>
      <c r="F5" s="10">
        <v>2</v>
      </c>
    </row>
    <row r="6" spans="2:6" ht="15.75" x14ac:dyDescent="0.25">
      <c r="B6" s="7">
        <v>4</v>
      </c>
      <c r="C6" s="8" t="s">
        <v>11</v>
      </c>
      <c r="D6" s="9">
        <v>2</v>
      </c>
      <c r="E6" s="9">
        <v>2</v>
      </c>
      <c r="F6" s="10">
        <v>4</v>
      </c>
    </row>
    <row r="7" spans="2:6" ht="31.5" x14ac:dyDescent="0.25">
      <c r="B7" s="7">
        <v>5</v>
      </c>
      <c r="C7" s="8" t="s">
        <v>25</v>
      </c>
      <c r="D7" s="9">
        <v>4</v>
      </c>
      <c r="E7" s="9">
        <v>2</v>
      </c>
      <c r="F7" s="10">
        <v>5</v>
      </c>
    </row>
    <row r="8" spans="2:6" ht="63" x14ac:dyDescent="0.25">
      <c r="B8" s="7">
        <v>6</v>
      </c>
      <c r="C8" s="8" t="s">
        <v>26</v>
      </c>
      <c r="D8" s="9">
        <v>5</v>
      </c>
      <c r="E8" s="9">
        <v>2</v>
      </c>
      <c r="F8" s="10">
        <v>6</v>
      </c>
    </row>
    <row r="9" spans="2:6" ht="15.75" x14ac:dyDescent="0.25">
      <c r="B9" s="7">
        <v>7</v>
      </c>
      <c r="C9" s="11" t="s">
        <v>28</v>
      </c>
      <c r="D9" s="9">
        <v>6</v>
      </c>
      <c r="E9" s="9">
        <v>1</v>
      </c>
      <c r="F9" s="10">
        <v>6</v>
      </c>
    </row>
    <row r="10" spans="2:6" ht="15.75" x14ac:dyDescent="0.25">
      <c r="B10" s="7">
        <v>8</v>
      </c>
      <c r="C10" s="8" t="s">
        <v>19</v>
      </c>
      <c r="D10" s="9">
        <v>7</v>
      </c>
      <c r="E10" s="9">
        <v>3</v>
      </c>
      <c r="F10" s="10">
        <v>9</v>
      </c>
    </row>
    <row r="11" spans="2:6" ht="15.75" x14ac:dyDescent="0.25">
      <c r="B11" s="7">
        <v>9</v>
      </c>
      <c r="C11" s="8" t="s">
        <v>24</v>
      </c>
      <c r="D11" s="9">
        <v>9</v>
      </c>
      <c r="E11" s="9">
        <v>1</v>
      </c>
      <c r="F11" s="10">
        <v>10</v>
      </c>
    </row>
    <row r="12" spans="2:6" ht="15.75" x14ac:dyDescent="0.25">
      <c r="B12" s="7">
        <v>10</v>
      </c>
      <c r="C12" s="8" t="s">
        <v>10</v>
      </c>
      <c r="D12" s="9">
        <v>10</v>
      </c>
      <c r="E12" s="9">
        <v>4</v>
      </c>
      <c r="F12" s="10">
        <v>14</v>
      </c>
    </row>
    <row r="13" spans="2:6" ht="47.25" x14ac:dyDescent="0.25">
      <c r="B13" s="7">
        <v>11</v>
      </c>
      <c r="C13" s="8" t="s">
        <v>20</v>
      </c>
      <c r="D13" s="9">
        <v>15</v>
      </c>
      <c r="E13" s="9">
        <v>12</v>
      </c>
      <c r="F13" s="10">
        <v>26</v>
      </c>
    </row>
    <row r="14" spans="2:6" ht="31.5" x14ac:dyDescent="0.25">
      <c r="B14" s="7">
        <v>12</v>
      </c>
      <c r="C14" s="8" t="s">
        <v>12</v>
      </c>
      <c r="D14" s="9">
        <v>15</v>
      </c>
      <c r="E14" s="9">
        <v>12</v>
      </c>
      <c r="F14" s="10">
        <v>26</v>
      </c>
    </row>
    <row r="15" spans="2:6" ht="31.5" x14ac:dyDescent="0.25">
      <c r="B15" s="7">
        <v>13</v>
      </c>
      <c r="C15" s="8" t="s">
        <v>27</v>
      </c>
      <c r="D15" s="9">
        <v>24</v>
      </c>
      <c r="E15" s="9">
        <v>2</v>
      </c>
      <c r="F15" s="10">
        <v>26</v>
      </c>
    </row>
    <row r="16" spans="2:6" ht="15.75" x14ac:dyDescent="0.25">
      <c r="B16" s="7">
        <v>14</v>
      </c>
      <c r="C16" s="8" t="s">
        <v>21</v>
      </c>
      <c r="D16" s="9">
        <v>26</v>
      </c>
      <c r="E16" s="9">
        <v>1</v>
      </c>
      <c r="F16" s="10">
        <v>27</v>
      </c>
    </row>
    <row r="17" spans="2:6" ht="15.75" x14ac:dyDescent="0.25">
      <c r="B17" s="7">
        <v>15</v>
      </c>
      <c r="C17" s="8" t="s">
        <v>13</v>
      </c>
      <c r="D17" s="9">
        <v>27</v>
      </c>
      <c r="E17" s="9">
        <v>3</v>
      </c>
      <c r="F17" s="10">
        <v>30</v>
      </c>
    </row>
    <row r="18" spans="2:6" ht="16.5" thickBot="1" x14ac:dyDescent="0.3">
      <c r="B18" s="7">
        <v>16</v>
      </c>
      <c r="C18" s="12" t="s">
        <v>14</v>
      </c>
      <c r="D18" s="13">
        <v>27</v>
      </c>
      <c r="E18" s="13">
        <v>3</v>
      </c>
      <c r="F18" s="14">
        <v>30</v>
      </c>
    </row>
  </sheetData>
  <pageMargins left="0.7" right="0.7" top="0.75" bottom="0.75" header="0.3" footer="0.3"/>
  <pageSetup scale="97" orientation="portrait" horizontalDpi="4294967292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C7AB5-73BB-455B-9CDB-D242E92FED5F}">
  <dimension ref="A1:D40"/>
  <sheetViews>
    <sheetView tabSelected="1" workbookViewId="0">
      <selection activeCell="L6" sqref="L6"/>
    </sheetView>
  </sheetViews>
  <sheetFormatPr defaultColWidth="8.85546875" defaultRowHeight="15" x14ac:dyDescent="0.25"/>
  <cols>
    <col min="1" max="1" width="33.140625" customWidth="1"/>
    <col min="2" max="2" width="15.5703125" customWidth="1"/>
    <col min="3" max="3" width="14.7109375" customWidth="1"/>
    <col min="4" max="4" width="16" customWidth="1"/>
    <col min="5" max="5" width="5" customWidth="1"/>
  </cols>
  <sheetData>
    <row r="1" spans="1:4" ht="15.75" thickBot="1" x14ac:dyDescent="0.3">
      <c r="A1" s="24" t="s">
        <v>48</v>
      </c>
    </row>
    <row r="2" spans="1:4" ht="15.75" thickBot="1" x14ac:dyDescent="0.3">
      <c r="A2" s="24" t="s">
        <v>46</v>
      </c>
      <c r="B2" s="25" t="s">
        <v>36</v>
      </c>
      <c r="C2" s="26" t="s">
        <v>37</v>
      </c>
      <c r="D2" s="27" t="s">
        <v>42</v>
      </c>
    </row>
    <row r="3" spans="1:4" x14ac:dyDescent="0.25">
      <c r="A3" t="s">
        <v>29</v>
      </c>
      <c r="B3" s="28">
        <v>243600</v>
      </c>
      <c r="C3" s="2">
        <v>60900</v>
      </c>
      <c r="D3" s="29">
        <v>304500</v>
      </c>
    </row>
    <row r="4" spans="1:4" x14ac:dyDescent="0.25">
      <c r="A4" t="s">
        <v>43</v>
      </c>
      <c r="B4" s="28">
        <v>332000</v>
      </c>
      <c r="C4" s="2">
        <v>83000</v>
      </c>
      <c r="D4" s="29">
        <v>415000</v>
      </c>
    </row>
    <row r="5" spans="1:4" x14ac:dyDescent="0.25">
      <c r="A5" t="s">
        <v>44</v>
      </c>
      <c r="B5" s="28">
        <v>100000</v>
      </c>
      <c r="C5" s="2">
        <v>25000</v>
      </c>
      <c r="D5" s="29">
        <v>125000</v>
      </c>
    </row>
    <row r="6" spans="1:4" x14ac:dyDescent="0.25">
      <c r="A6" t="s">
        <v>30</v>
      </c>
      <c r="B6" s="28">
        <v>100000</v>
      </c>
      <c r="C6" s="2">
        <v>25000</v>
      </c>
      <c r="D6" s="29">
        <v>125000</v>
      </c>
    </row>
    <row r="7" spans="1:4" x14ac:dyDescent="0.25">
      <c r="A7" t="s">
        <v>31</v>
      </c>
      <c r="B7" s="28">
        <v>1600000</v>
      </c>
      <c r="C7" s="2">
        <v>400000</v>
      </c>
      <c r="D7" s="29">
        <v>2000000</v>
      </c>
    </row>
    <row r="8" spans="1:4" x14ac:dyDescent="0.25">
      <c r="A8" t="s">
        <v>32</v>
      </c>
      <c r="B8" s="28">
        <v>608000</v>
      </c>
      <c r="C8" s="2">
        <v>152000</v>
      </c>
      <c r="D8" s="29">
        <v>760000</v>
      </c>
    </row>
    <row r="9" spans="1:4" x14ac:dyDescent="0.25">
      <c r="A9" t="s">
        <v>33</v>
      </c>
      <c r="B9" s="28">
        <v>3177921.6</v>
      </c>
      <c r="C9" s="2">
        <v>794480.4</v>
      </c>
      <c r="D9" s="29">
        <v>3972402</v>
      </c>
    </row>
    <row r="10" spans="1:4" x14ac:dyDescent="0.25">
      <c r="A10" t="s">
        <v>34</v>
      </c>
      <c r="B10" s="28">
        <v>244000</v>
      </c>
      <c r="C10" s="2">
        <v>61000</v>
      </c>
      <c r="D10" s="29">
        <v>305000</v>
      </c>
    </row>
    <row r="11" spans="1:4" ht="15.75" thickBot="1" x14ac:dyDescent="0.3">
      <c r="A11" t="s">
        <v>35</v>
      </c>
      <c r="B11" s="30">
        <v>961044</v>
      </c>
      <c r="C11" s="23">
        <v>240261</v>
      </c>
      <c r="D11" s="31">
        <v>1201305</v>
      </c>
    </row>
    <row r="12" spans="1:4" ht="16.5" thickTop="1" thickBot="1" x14ac:dyDescent="0.3">
      <c r="A12" s="24" t="s">
        <v>40</v>
      </c>
      <c r="B12" s="32">
        <v>7366565.5999999996</v>
      </c>
      <c r="C12" s="33">
        <v>1841641.4</v>
      </c>
      <c r="D12" s="34">
        <v>9208207</v>
      </c>
    </row>
    <row r="14" spans="1:4" ht="15.75" thickBot="1" x14ac:dyDescent="0.3">
      <c r="A14" s="24" t="s">
        <v>47</v>
      </c>
    </row>
    <row r="15" spans="1:4" ht="15.75" thickBot="1" x14ac:dyDescent="0.3">
      <c r="A15" s="24" t="s">
        <v>46</v>
      </c>
      <c r="B15" s="25" t="s">
        <v>36</v>
      </c>
      <c r="C15" s="26" t="s">
        <v>37</v>
      </c>
      <c r="D15" s="27" t="s">
        <v>42</v>
      </c>
    </row>
    <row r="16" spans="1:4" x14ac:dyDescent="0.25">
      <c r="A16" t="s">
        <v>29</v>
      </c>
      <c r="B16" s="28">
        <v>202500</v>
      </c>
      <c r="C16" s="2">
        <v>40500</v>
      </c>
      <c r="D16" s="29">
        <v>243000</v>
      </c>
    </row>
    <row r="17" spans="1:4" x14ac:dyDescent="0.25">
      <c r="A17" t="s">
        <v>43</v>
      </c>
      <c r="B17" s="28">
        <v>25000</v>
      </c>
      <c r="C17" s="2">
        <v>25000</v>
      </c>
      <c r="D17" s="29">
        <v>50000</v>
      </c>
    </row>
    <row r="18" spans="1:4" x14ac:dyDescent="0.25">
      <c r="A18" t="s">
        <v>44</v>
      </c>
      <c r="B18" s="28">
        <v>100000</v>
      </c>
      <c r="C18" s="2">
        <v>25000</v>
      </c>
      <c r="D18" s="29">
        <v>125000</v>
      </c>
    </row>
    <row r="19" spans="1:4" x14ac:dyDescent="0.25">
      <c r="A19" t="s">
        <v>30</v>
      </c>
      <c r="B19" s="28">
        <v>0</v>
      </c>
      <c r="C19" s="2">
        <v>0</v>
      </c>
      <c r="D19" s="29">
        <v>0</v>
      </c>
    </row>
    <row r="20" spans="1:4" x14ac:dyDescent="0.25">
      <c r="A20" t="s">
        <v>31</v>
      </c>
      <c r="B20" s="28">
        <v>0</v>
      </c>
      <c r="C20" s="2">
        <v>0</v>
      </c>
      <c r="D20" s="29">
        <v>0</v>
      </c>
    </row>
    <row r="21" spans="1:4" x14ac:dyDescent="0.25">
      <c r="A21" t="s">
        <v>32</v>
      </c>
      <c r="B21" s="28">
        <v>0</v>
      </c>
      <c r="C21" s="2">
        <v>0</v>
      </c>
      <c r="D21" s="29">
        <v>0</v>
      </c>
    </row>
    <row r="22" spans="1:4" x14ac:dyDescent="0.25">
      <c r="A22" t="s">
        <v>33</v>
      </c>
      <c r="B22" s="28">
        <v>6372500</v>
      </c>
      <c r="C22" s="2">
        <v>1709500</v>
      </c>
      <c r="D22" s="29">
        <v>8082000</v>
      </c>
    </row>
    <row r="23" spans="1:4" x14ac:dyDescent="0.25">
      <c r="A23" t="s">
        <v>34</v>
      </c>
      <c r="B23" s="28">
        <v>800000</v>
      </c>
      <c r="C23" s="2">
        <v>200000</v>
      </c>
      <c r="D23" s="29">
        <v>1000000</v>
      </c>
    </row>
    <row r="24" spans="1:4" ht="15.75" thickBot="1" x14ac:dyDescent="0.3">
      <c r="A24" t="s">
        <v>35</v>
      </c>
      <c r="B24" s="30">
        <v>500000</v>
      </c>
      <c r="C24" s="23"/>
      <c r="D24" s="31">
        <v>500000</v>
      </c>
    </row>
    <row r="25" spans="1:4" ht="16.5" thickTop="1" thickBot="1" x14ac:dyDescent="0.3">
      <c r="A25" s="24" t="s">
        <v>40</v>
      </c>
      <c r="B25" s="32">
        <f>SUM(B16:B24)</f>
        <v>8000000</v>
      </c>
      <c r="C25" s="32">
        <f>SUM(C16:C24)</f>
        <v>2000000</v>
      </c>
      <c r="D25" s="35">
        <f>SUM(D16:D24)</f>
        <v>10000000</v>
      </c>
    </row>
    <row r="27" spans="1:4" ht="15.75" thickBot="1" x14ac:dyDescent="0.3">
      <c r="A27" s="24" t="s">
        <v>41</v>
      </c>
    </row>
    <row r="28" spans="1:4" ht="15.75" thickBot="1" x14ac:dyDescent="0.3">
      <c r="A28" s="24" t="s">
        <v>46</v>
      </c>
      <c r="B28" s="25" t="s">
        <v>38</v>
      </c>
      <c r="C28" s="26" t="s">
        <v>39</v>
      </c>
      <c r="D28" s="27" t="s">
        <v>40</v>
      </c>
    </row>
    <row r="29" spans="1:4" x14ac:dyDescent="0.25">
      <c r="A29" s="22" t="s">
        <v>29</v>
      </c>
      <c r="B29" s="28">
        <f t="shared" ref="B29:D37" si="0">SUM(B3+B16)</f>
        <v>446100</v>
      </c>
      <c r="C29" s="2">
        <f t="shared" si="0"/>
        <v>101400</v>
      </c>
      <c r="D29" s="29">
        <f t="shared" si="0"/>
        <v>547500</v>
      </c>
    </row>
    <row r="30" spans="1:4" x14ac:dyDescent="0.25">
      <c r="A30" s="22" t="s">
        <v>45</v>
      </c>
      <c r="B30" s="28">
        <f t="shared" si="0"/>
        <v>357000</v>
      </c>
      <c r="C30" s="2">
        <f t="shared" si="0"/>
        <v>108000</v>
      </c>
      <c r="D30" s="29">
        <f t="shared" si="0"/>
        <v>465000</v>
      </c>
    </row>
    <row r="31" spans="1:4" x14ac:dyDescent="0.25">
      <c r="A31" s="22" t="s">
        <v>44</v>
      </c>
      <c r="B31" s="28">
        <f t="shared" si="0"/>
        <v>200000</v>
      </c>
      <c r="C31" s="2">
        <f t="shared" si="0"/>
        <v>50000</v>
      </c>
      <c r="D31" s="29">
        <f t="shared" si="0"/>
        <v>250000</v>
      </c>
    </row>
    <row r="32" spans="1:4" x14ac:dyDescent="0.25">
      <c r="A32" s="22" t="s">
        <v>30</v>
      </c>
      <c r="B32" s="28">
        <f t="shared" si="0"/>
        <v>100000</v>
      </c>
      <c r="C32" s="2">
        <f t="shared" si="0"/>
        <v>25000</v>
      </c>
      <c r="D32" s="29">
        <f t="shared" si="0"/>
        <v>125000</v>
      </c>
    </row>
    <row r="33" spans="1:4" x14ac:dyDescent="0.25">
      <c r="A33" s="22" t="s">
        <v>31</v>
      </c>
      <c r="B33" s="28">
        <f t="shared" si="0"/>
        <v>1600000</v>
      </c>
      <c r="C33" s="2">
        <f t="shared" si="0"/>
        <v>400000</v>
      </c>
      <c r="D33" s="29">
        <f t="shared" si="0"/>
        <v>2000000</v>
      </c>
    </row>
    <row r="34" spans="1:4" x14ac:dyDescent="0.25">
      <c r="A34" s="22" t="s">
        <v>32</v>
      </c>
      <c r="B34" s="28">
        <f t="shared" si="0"/>
        <v>608000</v>
      </c>
      <c r="C34" s="2">
        <f t="shared" si="0"/>
        <v>152000</v>
      </c>
      <c r="D34" s="29">
        <f t="shared" si="0"/>
        <v>760000</v>
      </c>
    </row>
    <row r="35" spans="1:4" x14ac:dyDescent="0.25">
      <c r="A35" s="22" t="s">
        <v>33</v>
      </c>
      <c r="B35" s="28">
        <f t="shared" si="0"/>
        <v>9550421.5999999996</v>
      </c>
      <c r="C35" s="2">
        <f t="shared" si="0"/>
        <v>2503980.4</v>
      </c>
      <c r="D35" s="29">
        <f t="shared" si="0"/>
        <v>12054402</v>
      </c>
    </row>
    <row r="36" spans="1:4" x14ac:dyDescent="0.25">
      <c r="A36" s="22" t="s">
        <v>34</v>
      </c>
      <c r="B36" s="28">
        <f t="shared" si="0"/>
        <v>1044000</v>
      </c>
      <c r="C36" s="2">
        <f t="shared" si="0"/>
        <v>261000</v>
      </c>
      <c r="D36" s="29">
        <f t="shared" si="0"/>
        <v>1305000</v>
      </c>
    </row>
    <row r="37" spans="1:4" ht="15.75" thickBot="1" x14ac:dyDescent="0.3">
      <c r="A37" s="22" t="s">
        <v>35</v>
      </c>
      <c r="B37" s="30">
        <f t="shared" si="0"/>
        <v>1461044</v>
      </c>
      <c r="C37" s="23">
        <f t="shared" si="0"/>
        <v>240261</v>
      </c>
      <c r="D37" s="31">
        <f t="shared" si="0"/>
        <v>1701305</v>
      </c>
    </row>
    <row r="38" spans="1:4" ht="16.5" thickTop="1" thickBot="1" x14ac:dyDescent="0.3">
      <c r="A38" s="24" t="s">
        <v>40</v>
      </c>
      <c r="B38" s="32">
        <f>SUM(B29:B37)</f>
        <v>15366565.6</v>
      </c>
      <c r="C38" s="33">
        <f>SUM(C29:C37)</f>
        <v>3841641.4</v>
      </c>
      <c r="D38" s="34">
        <f>SUM(D29:D37)</f>
        <v>19208207</v>
      </c>
    </row>
    <row r="39" spans="1:4" x14ac:dyDescent="0.25">
      <c r="C39">
        <v>3</v>
      </c>
    </row>
    <row r="40" spans="1:4" x14ac:dyDescent="0.25">
      <c r="B40" s="2"/>
      <c r="C40" s="2"/>
      <c r="D40" s="2"/>
    </row>
  </sheetData>
  <pageMargins left="0.7" right="0.7" top="0.75" bottom="0.75" header="0.3" footer="0.3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 Summary</vt:lpstr>
      <vt:lpstr>Schedule Full</vt:lpstr>
      <vt:lpstr>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Bahr</dc:creator>
  <cp:lastModifiedBy>Mike Bahr</cp:lastModifiedBy>
  <cp:lastPrinted>2026-06-25T16:22:35Z</cp:lastPrinted>
  <dcterms:created xsi:type="dcterms:W3CDTF">2024-04-17T21:46:51Z</dcterms:created>
  <dcterms:modified xsi:type="dcterms:W3CDTF">2026-06-25T18:54:06Z</dcterms:modified>
</cp:coreProperties>
</file>